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Matriz Campi - consumo e capit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<sst xmlns="http://schemas.openxmlformats.org/spreadsheetml/2006/main" count="31" uniqueCount="19">
  <si>
    <t xml:space="preserve">Valor Disponível para Consumo</t>
  </si>
  <si>
    <t xml:space="preserve">Valor disponível para Capital</t>
  </si>
  <si>
    <t xml:space="preserve">Matriz Custeio (Consumo) – Indicador aluno equivalente (graduação e pós)</t>
  </si>
  <si>
    <t xml:space="preserve">Matriz Capital (Permanente) – Indicador aluno equivalente (graduação e pós)</t>
  </si>
  <si>
    <t xml:space="preserve">Campi</t>
  </si>
  <si>
    <t xml:space="preserve">Aluno equivalente 2019</t>
  </si>
  <si>
    <t xml:space="preserve">%</t>
  </si>
  <si>
    <t xml:space="preserve">Valor</t>
  </si>
  <si>
    <t xml:space="preserve">Arapiraca</t>
  </si>
  <si>
    <t xml:space="preserve">Penedo</t>
  </si>
  <si>
    <t xml:space="preserve">Palmeira</t>
  </si>
  <si>
    <t xml:space="preserve">Sertão</t>
  </si>
  <si>
    <t xml:space="preserve">Santana</t>
  </si>
  <si>
    <t xml:space="preserve">Ceca</t>
  </si>
  <si>
    <t xml:space="preserve">Viçosa</t>
  </si>
  <si>
    <t xml:space="preserve">Total</t>
  </si>
  <si>
    <t xml:space="preserve">Obs: </t>
  </si>
  <si>
    <t xml:space="preserve">Incluído aluno equivalente da graduação e pós-graduação</t>
  </si>
  <si>
    <t xml:space="preserve">O curso de mestrado Medicina Veterinária sofreu mudança de nome, passou a se chamar Ciência animal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</si>
</sst>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_-&quot;R$&quot;* #,##0.00_-;&quot;-R$&quot;* #,##0.00_-;_-&quot;R$&quot;* \-??_-;_-@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5"/>
  <cols>
    <col collapsed="false" hidden="false" max="1" min="1" style="0" width="8.23469387755102"/>
    <col collapsed="false" hidden="false" max="2" min="2" style="0" width="11.8775510204082"/>
    <col collapsed="false" hidden="false" max="3" min="3" style="0" width="23.7602040816327"/>
    <col collapsed="false" hidden="false" max="4" min="4" style="0" width="15.7959183673469"/>
    <col collapsed="false" hidden="false" max="5" min="5" style="0" width="15.3877551020408"/>
    <col collapsed="false" hidden="false" max="6" min="6" style="0" width="11.8775510204082"/>
    <col collapsed="false" hidden="false" max="8" min="8" style="0" width="22.1377551020408"/>
    <col collapsed="false" hidden="false" max="9" min="9" style="0" width="15.7959183673469"/>
    <col collapsed="false" hidden="false" max="10" min="10" style="0" width="16.7397959183673"/>
    <col collapsed="false" hidden="false" max="12" min="11" style="0" width="8.23469387755102"/>
    <col collapsed="false" hidden="false" max="13" min="13" style="0" width="15.7959183673469"/>
    <col collapsed="false" hidden="false" max="26" min="14" style="0" width="8.36734693877551"/>
  </cols>
  <sheetData>
    <row r="1" customFormat="false" ht="14.25" hidden="false" customHeight="true" outlineLevel="0" collapsed="false"/>
    <row r="2" customFormat="false" ht="14.25" hidden="false" customHeight="true" outlineLevel="0" collapsed="false">
      <c r="B2" s="1" t="s">
        <v>0</v>
      </c>
      <c r="C2" s="1"/>
      <c r="D2" s="2" t="n">
        <v>167000</v>
      </c>
      <c r="E2" s="3"/>
      <c r="F2" s="3"/>
      <c r="G2" s="4" t="s">
        <v>1</v>
      </c>
      <c r="H2" s="4"/>
      <c r="I2" s="2" t="n">
        <v>100000</v>
      </c>
      <c r="M2" s="5"/>
    </row>
    <row r="3" customFormat="false" ht="14.25" hidden="false" customHeight="true" outlineLevel="0" collapsed="false">
      <c r="C3" s="3"/>
    </row>
    <row r="5" customFormat="false" ht="14.25" hidden="false" customHeight="true" outlineLevel="0" collapsed="false">
      <c r="B5" s="6" t="s">
        <v>2</v>
      </c>
      <c r="C5" s="6"/>
      <c r="D5" s="6"/>
      <c r="E5" s="6"/>
      <c r="G5" s="6" t="s">
        <v>3</v>
      </c>
      <c r="H5" s="6"/>
      <c r="I5" s="6"/>
      <c r="J5" s="6"/>
    </row>
    <row r="6" customFormat="false" ht="14.25" hidden="false" customHeight="true" outlineLevel="0" collapsed="false">
      <c r="B6" s="6"/>
      <c r="C6" s="6"/>
      <c r="D6" s="6"/>
      <c r="E6" s="6"/>
      <c r="G6" s="6"/>
      <c r="H6" s="6"/>
      <c r="I6" s="6"/>
      <c r="J6" s="6"/>
    </row>
    <row r="7" customFormat="false" ht="14.25" hidden="false" customHeight="true" outlineLevel="0" collapsed="false">
      <c r="B7" s="7" t="s">
        <v>4</v>
      </c>
      <c r="C7" s="7" t="s">
        <v>5</v>
      </c>
      <c r="D7" s="7" t="s">
        <v>6</v>
      </c>
      <c r="E7" s="7" t="s">
        <v>7</v>
      </c>
      <c r="G7" s="7" t="s">
        <v>4</v>
      </c>
      <c r="H7" s="7" t="s">
        <v>5</v>
      </c>
      <c r="I7" s="7" t="s">
        <v>6</v>
      </c>
      <c r="J7" s="7" t="s">
        <v>7</v>
      </c>
    </row>
    <row r="8" customFormat="false" ht="14.25" hidden="false" customHeight="true" outlineLevel="0" collapsed="false">
      <c r="B8" s="8" t="s">
        <v>8</v>
      </c>
      <c r="C8" s="8" t="n">
        <f aca="false">(5699.32-C9-C10)</f>
        <v>4680.28</v>
      </c>
      <c r="D8" s="9" t="n">
        <f aca="false">(C8/C$15)</f>
        <v>0.45475108725646</v>
      </c>
      <c r="E8" s="10" t="n">
        <f aca="false">(D8*D$2)</f>
        <v>75943.4315718289</v>
      </c>
      <c r="G8" s="8" t="s">
        <v>8</v>
      </c>
      <c r="H8" s="8" t="n">
        <f aca="false">(5699.32-H9-H10)</f>
        <v>4680.28</v>
      </c>
      <c r="I8" s="9" t="n">
        <f aca="false">(H8/H$15)</f>
        <v>0.441620840237178</v>
      </c>
      <c r="J8" s="10" t="n">
        <f aca="false">(I8*I$2)</f>
        <v>44162.0840237178</v>
      </c>
    </row>
    <row r="9" customFormat="false" ht="14.25" hidden="false" customHeight="true" outlineLevel="0" collapsed="false">
      <c r="B9" s="8" t="s">
        <v>9</v>
      </c>
      <c r="C9" s="8" t="n">
        <f aca="false">(374.6+84.09+50.8+222.75)</f>
        <v>732.24</v>
      </c>
      <c r="D9" s="9" t="n">
        <f aca="false">(C9/C$15)</f>
        <v>0.071146798083164</v>
      </c>
      <c r="E9" s="10" t="n">
        <f aca="false">(D9*D$2)</f>
        <v>11881.5152798884</v>
      </c>
      <c r="G9" s="8" t="s">
        <v>9</v>
      </c>
      <c r="H9" s="8" t="n">
        <f aca="false">(374.6+84.09+50.8+222.75)</f>
        <v>732.24</v>
      </c>
      <c r="I9" s="9" t="n">
        <f aca="false">(H9/H$15)</f>
        <v>0.0690925423383368</v>
      </c>
      <c r="J9" s="10" t="n">
        <f aca="false">(I9*I$2)</f>
        <v>6909.25423383368</v>
      </c>
    </row>
    <row r="10" customFormat="false" ht="14.25" hidden="false" customHeight="true" outlineLevel="0" collapsed="false">
      <c r="B10" s="8" t="s">
        <v>10</v>
      </c>
      <c r="C10" s="8" t="n">
        <f aca="false">(162+124.8)</f>
        <v>286.8</v>
      </c>
      <c r="D10" s="9" t="n">
        <f aca="false">(C10/C$15)</f>
        <v>0.0278664122285745</v>
      </c>
      <c r="E10" s="10" t="n">
        <f aca="false">(D10*D$2)</f>
        <v>4653.69084217195</v>
      </c>
      <c r="G10" s="8" t="s">
        <v>10</v>
      </c>
      <c r="H10" s="8" t="n">
        <f aca="false">(162+124.8)</f>
        <v>286.8</v>
      </c>
      <c r="I10" s="9" t="n">
        <f aca="false">(H10/H$15)</f>
        <v>0.0270618118958743</v>
      </c>
      <c r="J10" s="10" t="n">
        <f aca="false">(I10*I$2)</f>
        <v>2706.18118958743</v>
      </c>
    </row>
    <row r="11" customFormat="false" ht="14.25" hidden="false" customHeight="true" outlineLevel="0" collapsed="false">
      <c r="B11" s="8" t="s">
        <v>11</v>
      </c>
      <c r="C11" s="8" t="n">
        <f aca="false">(2049.2-354.32)</f>
        <v>1694.88</v>
      </c>
      <c r="D11" s="9" t="n">
        <f aca="false">(C11/C$15)</f>
        <v>0.16468000264284</v>
      </c>
      <c r="E11" s="10" t="n">
        <f aca="false">(D11*D$2)</f>
        <v>27501.5604413542</v>
      </c>
      <c r="G11" s="8" t="s">
        <v>11</v>
      </c>
      <c r="H11" s="8" t="n">
        <f aca="false">(2049.2-354.32)</f>
        <v>1694.88</v>
      </c>
      <c r="I11" s="9" t="n">
        <f aca="false">(H11/H$15)</f>
        <v>0.159925117664154</v>
      </c>
      <c r="J11" s="10" t="n">
        <f aca="false">(I11*I$2)</f>
        <v>15992.5117664154</v>
      </c>
    </row>
    <row r="12" customFormat="false" ht="14.25" hidden="false" customHeight="true" outlineLevel="0" collapsed="false">
      <c r="B12" s="8" t="s">
        <v>12</v>
      </c>
      <c r="C12" s="8" t="n">
        <v>354.32</v>
      </c>
      <c r="D12" s="9" t="n">
        <f aca="false">(C12/C$15)</f>
        <v>0.0344268730154412</v>
      </c>
      <c r="E12" s="10" t="n">
        <f aca="false">(D12*D$2)</f>
        <v>5749.28779357868</v>
      </c>
      <c r="G12" s="8" t="s">
        <v>12</v>
      </c>
      <c r="H12" s="8" t="n">
        <v>354.32</v>
      </c>
      <c r="I12" s="9" t="n">
        <f aca="false">(H12/H$15)</f>
        <v>0.0334328493408165</v>
      </c>
      <c r="J12" s="10" t="n">
        <f aca="false">(I12*I$2)</f>
        <v>3343.28493408165</v>
      </c>
    </row>
    <row r="13" customFormat="false" ht="14.25" hidden="false" customHeight="true" outlineLevel="0" collapsed="false">
      <c r="B13" s="8" t="s">
        <v>13</v>
      </c>
      <c r="C13" s="8" t="n">
        <v>1658.29</v>
      </c>
      <c r="D13" s="9" t="n">
        <f aca="false">(C13/C$15)</f>
        <v>0.161124800329578</v>
      </c>
      <c r="E13" s="10" t="n">
        <f aca="false">(D13*D$2)</f>
        <v>26907.8416550395</v>
      </c>
      <c r="G13" s="8" t="s">
        <v>13</v>
      </c>
      <c r="H13" s="8" t="n">
        <f aca="false">(1658.29+248)</f>
        <v>1906.29</v>
      </c>
      <c r="I13" s="9" t="n">
        <f aca="false">(H13/H$15)</f>
        <v>0.179873296370245</v>
      </c>
      <c r="J13" s="10" t="n">
        <f aca="false">(I13*I$2)</f>
        <v>17987.3296370245</v>
      </c>
    </row>
    <row r="14" customFormat="false" ht="14.25" hidden="false" customHeight="true" outlineLevel="0" collapsed="false">
      <c r="B14" s="8" t="s">
        <v>14</v>
      </c>
      <c r="C14" s="8" t="n">
        <v>885.15</v>
      </c>
      <c r="D14" s="9" t="n">
        <f aca="false">(C14/C$15)</f>
        <v>0.0860040264439427</v>
      </c>
      <c r="E14" s="10" t="n">
        <f aca="false">(D14*D$2)</f>
        <v>14362.6724161384</v>
      </c>
      <c r="G14" s="8" t="s">
        <v>14</v>
      </c>
      <c r="H14" s="8" t="n">
        <f aca="false">(885.15+58)</f>
        <v>943.15</v>
      </c>
      <c r="I14" s="9" t="n">
        <f aca="false">(H14/H$15)</f>
        <v>0.0889935421533956</v>
      </c>
      <c r="J14" s="10" t="n">
        <f aca="false">(I14*I$2)</f>
        <v>8899.35421533956</v>
      </c>
    </row>
    <row r="15" customFormat="false" ht="14.25" hidden="false" customHeight="true" outlineLevel="0" collapsed="false">
      <c r="B15" s="11" t="s">
        <v>15</v>
      </c>
      <c r="C15" s="11" t="n">
        <f aca="false">SUM(C8:C14)</f>
        <v>10291.96</v>
      </c>
      <c r="D15" s="11"/>
      <c r="E15" s="12" t="n">
        <f aca="false">SUM(E8:E14)</f>
        <v>167000</v>
      </c>
      <c r="G15" s="11" t="s">
        <v>15</v>
      </c>
      <c r="H15" s="11" t="n">
        <f aca="false">SUM(H8:H14)</f>
        <v>10597.96</v>
      </c>
      <c r="I15" s="11"/>
      <c r="J15" s="12" t="n">
        <f aca="false">SUM(J8:J14)</f>
        <v>100000</v>
      </c>
    </row>
    <row r="18" customFormat="false" ht="14.25" hidden="false" customHeight="true" outlineLevel="0" collapsed="false">
      <c r="B18" s="13" t="s">
        <v>16</v>
      </c>
    </row>
    <row r="19" customFormat="false" ht="14.25" hidden="false" customHeight="true" outlineLevel="0" collapsed="false">
      <c r="B19" s="13" t="s">
        <v>17</v>
      </c>
    </row>
    <row r="20" customFormat="false" ht="14.25" hidden="false" customHeight="true" outlineLevel="0" collapsed="false">
      <c r="B20" s="13" t="s">
        <v>18</v>
      </c>
    </row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4">
    <mergeCell ref="B2:C2"/>
    <mergeCell ref="G2:H2"/>
    <mergeCell ref="B5:E6"/>
    <mergeCell ref="G5:J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8984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2020-07-13T11:26:55Z</dcterms:modified>
  <cp:revision>4</cp:revision>
  <dc:subject/>
  <dc:title/>
</cp:coreProperties>
</file>